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20685" windowHeight="10050" tabRatio="875"/>
  </bookViews>
  <sheets>
    <sheet name="октябрь 26 " sheetId="56" r:id="rId1"/>
    <sheet name="Лист1" sheetId="12" r:id="rId2"/>
  </sheets>
  <definedNames>
    <definedName name="_xlnm.Print_Area" localSheetId="0">'октябрь 26 '!$A$1:$O$34</definedName>
  </definedNames>
  <calcPr calcId="144525"/>
</workbook>
</file>

<file path=xl/calcChain.xml><?xml version="1.0" encoding="utf-8"?>
<calcChain xmlns="http://schemas.openxmlformats.org/spreadsheetml/2006/main">
  <c r="C14" i="56" l="1"/>
  <c r="C12" i="56"/>
  <c r="C7" i="56"/>
  <c r="G15" i="56"/>
  <c r="G16" i="56"/>
  <c r="G17" i="56"/>
  <c r="G18" i="56"/>
  <c r="G19" i="56"/>
  <c r="G12" i="56"/>
  <c r="G7" i="56"/>
  <c r="G8" i="56"/>
  <c r="G9" i="56"/>
  <c r="G6" i="56"/>
  <c r="K12" i="56" l="1"/>
  <c r="G25" i="56" l="1"/>
  <c r="C25" i="56"/>
  <c r="L22" i="56"/>
  <c r="I22" i="56"/>
  <c r="O21" i="56" s="1"/>
  <c r="H22" i="56"/>
  <c r="N21" i="56" s="1"/>
  <c r="N22" i="56" s="1"/>
  <c r="K21" i="56"/>
  <c r="K22" i="56" s="1"/>
  <c r="G21" i="56"/>
  <c r="M20" i="56"/>
  <c r="L20" i="56"/>
  <c r="I20" i="56"/>
  <c r="H20" i="56"/>
  <c r="E20" i="56"/>
  <c r="O14" i="56" s="1"/>
  <c r="D20" i="56"/>
  <c r="C20" i="56"/>
  <c r="K18" i="56"/>
  <c r="K17" i="56"/>
  <c r="K16" i="56"/>
  <c r="K15" i="56"/>
  <c r="K14" i="56"/>
  <c r="G14" i="56"/>
  <c r="M13" i="56"/>
  <c r="L13" i="56"/>
  <c r="K13" i="56"/>
  <c r="I13" i="56"/>
  <c r="H13" i="56"/>
  <c r="G13" i="56"/>
  <c r="E13" i="56"/>
  <c r="D13" i="56"/>
  <c r="M11" i="56"/>
  <c r="L11" i="56"/>
  <c r="I11" i="56"/>
  <c r="H11" i="56"/>
  <c r="H24" i="56" s="1"/>
  <c r="H26" i="56" s="1"/>
  <c r="E11" i="56"/>
  <c r="D11" i="56"/>
  <c r="K10" i="56"/>
  <c r="K9" i="56"/>
  <c r="K8" i="56"/>
  <c r="K7" i="56"/>
  <c r="G11" i="56"/>
  <c r="N6" i="56"/>
  <c r="K6" i="56"/>
  <c r="C6" i="56"/>
  <c r="C11" i="56" s="1"/>
  <c r="D24" i="56" l="1"/>
  <c r="D26" i="56" s="1"/>
  <c r="L24" i="56"/>
  <c r="L26" i="56" s="1"/>
  <c r="G22" i="56"/>
  <c r="N25" i="56"/>
  <c r="E26" i="56"/>
  <c r="O12" i="56"/>
  <c r="K20" i="56"/>
  <c r="M26" i="56"/>
  <c r="K11" i="56"/>
  <c r="K24" i="56" s="1"/>
  <c r="K26" i="56" s="1"/>
  <c r="O6" i="56"/>
  <c r="O23" i="56" s="1"/>
  <c r="C13" i="56"/>
  <c r="C24" i="56" s="1"/>
  <c r="C26" i="56" s="1"/>
  <c r="G20" i="56"/>
  <c r="N14" i="56"/>
  <c r="N20" i="56" s="1"/>
  <c r="G24" i="56"/>
  <c r="I24" i="56"/>
  <c r="I26" i="56" s="1"/>
  <c r="G26" i="56" s="1"/>
  <c r="N12" i="56"/>
  <c r="N13" i="56" s="1"/>
  <c r="E24" i="56"/>
  <c r="M24" i="56"/>
  <c r="N11" i="56" l="1"/>
  <c r="N24" i="56" s="1"/>
  <c r="N26" i="56"/>
  <c r="N23" i="56"/>
</calcChain>
</file>

<file path=xl/sharedStrings.xml><?xml version="1.0" encoding="utf-8"?>
<sst xmlns="http://schemas.openxmlformats.org/spreadsheetml/2006/main" count="30" uniqueCount="19">
  <si>
    <t>УО  "Минский государственный финансово-экономический колледж"</t>
  </si>
  <si>
    <t xml:space="preserve">Специальности </t>
  </si>
  <si>
    <t>1 курс</t>
  </si>
  <si>
    <t>2 курс</t>
  </si>
  <si>
    <t>3 курс</t>
  </si>
  <si>
    <t>Итого</t>
  </si>
  <si>
    <t xml:space="preserve">№ уч. гр </t>
  </si>
  <si>
    <t>Всего</t>
  </si>
  <si>
    <t>Бюдж</t>
  </si>
  <si>
    <t>Пл</t>
  </si>
  <si>
    <t>5-04-0411-02 Финансовая деятельность</t>
  </si>
  <si>
    <t>5-04-0411-01 Бухгалтерский учет, анализ и контроль</t>
  </si>
  <si>
    <t>5-04-0411-03  Банковская деятельность</t>
  </si>
  <si>
    <t>5-04-0412-01  Маркетинговая деятельность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</si>
  <si>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</si>
  <si>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ИТОГО</t>
  </si>
  <si>
    <t>академический отпуск</t>
  </si>
  <si>
    <t>2026 - 2027  УЧЕБНОГО ГОДА</t>
  </si>
  <si>
    <t>КОНТИНГЕНТ НА  1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</si>
</sst>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14"/>
      <name val="Arial Cyr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6" fillId="2" borderId="2" xfId="0" applyFont="1" applyFill="1" applyBorder="1"/>
    <xf numFmtId="0" fontId="6" fillId="3" borderId="2" xfId="0" applyFont="1" applyFill="1" applyBorder="1"/>
    <xf numFmtId="0" fontId="3" fillId="3" borderId="2" xfId="0" applyFont="1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0" xfId="0" applyFont="1" applyAlignment="1"/>
    <xf numFmtId="0" fontId="0" fillId="0" borderId="0" xfId="0" applyFill="1"/>
    <xf numFmtId="0" fontId="7" fillId="0" borderId="0" xfId="0" applyFont="1"/>
    <xf numFmtId="0" fontId="0" fillId="0" borderId="0" xfId="0" applyAlignment="1">
      <alignment vertical="top"/>
    </xf>
    <xf numFmtId="0" fontId="0" fillId="0" borderId="0" xfId="0" applyFont="1"/>
    <xf numFmtId="0" fontId="0" fillId="0" borderId="0" xfId="0" applyAlignment="1"/>
    <xf numFmtId="0" fontId="4" fillId="2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right"/>
    </xf>
    <xf numFmtId="0" fontId="3" fillId="3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0" borderId="1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4" fillId="4" borderId="11" xfId="0" applyFont="1" applyFill="1" applyBorder="1"/>
    <xf numFmtId="0" fontId="3" fillId="4" borderId="12" xfId="0" applyFont="1" applyFill="1" applyBorder="1"/>
    <xf numFmtId="0" fontId="3" fillId="3" borderId="6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0" fillId="0" borderId="0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 vertical="center"/>
    </xf>
    <xf numFmtId="0" fontId="5" fillId="0" borderId="10" xfId="0" applyFont="1" applyBorder="1"/>
    <xf numFmtId="0" fontId="5" fillId="0" borderId="2" xfId="0" applyFont="1" applyBorder="1"/>
    <xf numFmtId="0" fontId="5" fillId="0" borderId="2" xfId="0" applyFont="1" applyFill="1" applyBorder="1"/>
    <xf numFmtId="0" fontId="3" fillId="0" borderId="17" xfId="0" applyFont="1" applyFill="1" applyBorder="1" applyAlignment="1">
      <alignment horizontal="center" vertical="center"/>
    </xf>
    <xf numFmtId="0" fontId="6" fillId="3" borderId="19" xfId="0" applyFont="1" applyFill="1" applyBorder="1"/>
    <xf numFmtId="0" fontId="5" fillId="0" borderId="19" xfId="0" applyFont="1" applyBorder="1"/>
    <xf numFmtId="0" fontId="5" fillId="0" borderId="20" xfId="0" applyFont="1" applyBorder="1"/>
    <xf numFmtId="0" fontId="5" fillId="0" borderId="9" xfId="0" applyFont="1" applyBorder="1"/>
    <xf numFmtId="0" fontId="4" fillId="4" borderId="22" xfId="0" applyFont="1" applyFill="1" applyBorder="1"/>
    <xf numFmtId="0" fontId="3" fillId="3" borderId="23" xfId="0" applyFont="1" applyFill="1" applyBorder="1"/>
    <xf numFmtId="0" fontId="3" fillId="4" borderId="23" xfId="0" applyFont="1" applyFill="1" applyBorder="1"/>
    <xf numFmtId="0" fontId="3" fillId="4" borderId="24" xfId="0" applyFont="1" applyFill="1" applyBorder="1"/>
    <xf numFmtId="0" fontId="3" fillId="3" borderId="23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right"/>
    </xf>
    <xf numFmtId="0" fontId="3" fillId="4" borderId="24" xfId="0" applyFont="1" applyFill="1" applyBorder="1" applyAlignment="1">
      <alignment horizontal="right"/>
    </xf>
    <xf numFmtId="0" fontId="3" fillId="4" borderId="15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4" fillId="4" borderId="9" xfId="0" applyFont="1" applyFill="1" applyBorder="1"/>
    <xf numFmtId="0" fontId="3" fillId="4" borderId="2" xfId="0" applyFont="1" applyFill="1" applyBorder="1"/>
    <xf numFmtId="0" fontId="3" fillId="4" borderId="10" xfId="0" applyFont="1" applyFill="1" applyBorder="1"/>
    <xf numFmtId="0" fontId="0" fillId="0" borderId="0" xfId="0" applyBorder="1" applyAlignment="1">
      <alignment vertical="top"/>
    </xf>
    <xf numFmtId="0" fontId="3" fillId="3" borderId="1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0" xfId="0" applyFont="1" applyBorder="1"/>
    <xf numFmtId="0" fontId="0" fillId="0" borderId="0" xfId="0" applyFont="1" applyAlignment="1">
      <alignment wrapText="1"/>
    </xf>
    <xf numFmtId="0" fontId="7" fillId="0" borderId="0" xfId="0" applyFont="1" applyFill="1" applyBorder="1"/>
    <xf numFmtId="0" fontId="5" fillId="0" borderId="10" xfId="0" applyFont="1" applyFill="1" applyBorder="1"/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right"/>
    </xf>
    <xf numFmtId="0" fontId="6" fillId="3" borderId="8" xfId="0" applyFont="1" applyFill="1" applyBorder="1" applyAlignment="1">
      <alignment horizontal="right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3" borderId="7" xfId="0" applyFont="1" applyFill="1" applyBorder="1" applyAlignment="1"/>
    <xf numFmtId="0" fontId="6" fillId="3" borderId="8" xfId="0" applyFont="1" applyFill="1" applyBorder="1" applyAlignment="1"/>
    <xf numFmtId="0" fontId="6" fillId="2" borderId="7" xfId="0" applyFont="1" applyFill="1" applyBorder="1" applyAlignment="1"/>
    <xf numFmtId="0" fontId="6" fillId="2" borderId="8" xfId="0" applyFont="1" applyFill="1" applyBorder="1" applyAlignment="1"/>
    <xf numFmtId="0" fontId="6" fillId="0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5" fillId="2" borderId="6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6" fillId="3" borderId="6" xfId="0" applyFont="1" applyFill="1" applyBorder="1"/>
    <xf numFmtId="0" fontId="6" fillId="0" borderId="9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right" vertical="center"/>
    </xf>
    <xf numFmtId="0" fontId="6" fillId="0" borderId="9" xfId="0" applyFont="1" applyFill="1" applyBorder="1"/>
    <xf numFmtId="0" fontId="6" fillId="2" borderId="6" xfId="0" applyFont="1" applyFill="1" applyBorder="1" applyAlignment="1"/>
    <xf numFmtId="0" fontId="6" fillId="0" borderId="9" xfId="0" applyFont="1" applyBorder="1"/>
    <xf numFmtId="0" fontId="6" fillId="0" borderId="18" xfId="0" applyFont="1" applyBorder="1"/>
    <xf numFmtId="0" fontId="3" fillId="3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 vertical="top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9"/>
  <sheetViews>
    <sheetView tabSelected="1" zoomScale="70" zoomScaleNormal="70" zoomScaleSheetLayoutView="50" zoomScalePageLayoutView="50" workbookViewId="0">
      <selection activeCell="K34" sqref="K34"/>
    </sheetView>
  </sheetViews>
  <sheetFormatPr defaultRowHeight="12.75" x14ac:dyDescent="0.2"/>
  <cols>
    <col min="1" max="1" width="60.28515625" customWidth="1"/>
    <col min="2" max="15" width="12.5703125" customWidth="1"/>
  </cols>
  <sheetData>
    <row r="1" spans="1:15" ht="21" customHeight="1" x14ac:dyDescent="0.3">
      <c r="A1" s="107" t="s">
        <v>18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</row>
    <row r="2" spans="1:15" ht="21" customHeight="1" x14ac:dyDescent="0.3">
      <c r="A2" s="107" t="s">
        <v>17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</row>
    <row r="3" spans="1:15" ht="21" customHeight="1" thickBot="1" x14ac:dyDescent="0.35">
      <c r="A3" s="108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21" customHeight="1" x14ac:dyDescent="0.25">
      <c r="A4" s="109" t="s">
        <v>1</v>
      </c>
      <c r="B4" s="111" t="s">
        <v>2</v>
      </c>
      <c r="C4" s="112"/>
      <c r="D4" s="112"/>
      <c r="E4" s="113"/>
      <c r="F4" s="111" t="s">
        <v>3</v>
      </c>
      <c r="G4" s="112"/>
      <c r="H4" s="112"/>
      <c r="I4" s="113"/>
      <c r="J4" s="111" t="s">
        <v>4</v>
      </c>
      <c r="K4" s="112"/>
      <c r="L4" s="112"/>
      <c r="M4" s="113"/>
      <c r="N4" s="111" t="s">
        <v>5</v>
      </c>
      <c r="O4" s="113"/>
    </row>
    <row r="5" spans="1:15" ht="21" customHeight="1" thickBot="1" x14ac:dyDescent="0.3">
      <c r="A5" s="110"/>
      <c r="B5" s="27" t="s">
        <v>6</v>
      </c>
      <c r="C5" s="17" t="s">
        <v>7</v>
      </c>
      <c r="D5" s="17" t="s">
        <v>8</v>
      </c>
      <c r="E5" s="28" t="s">
        <v>9</v>
      </c>
      <c r="F5" s="27" t="s">
        <v>6</v>
      </c>
      <c r="G5" s="17" t="s">
        <v>7</v>
      </c>
      <c r="H5" s="17" t="s">
        <v>8</v>
      </c>
      <c r="I5" s="28" t="s">
        <v>9</v>
      </c>
      <c r="J5" s="27" t="s">
        <v>6</v>
      </c>
      <c r="K5" s="17" t="s">
        <v>7</v>
      </c>
      <c r="L5" s="17" t="s">
        <v>8</v>
      </c>
      <c r="M5" s="28" t="s">
        <v>9</v>
      </c>
      <c r="N5" s="105" t="s">
        <v>8</v>
      </c>
      <c r="O5" s="106" t="s">
        <v>9</v>
      </c>
    </row>
    <row r="6" spans="1:15" ht="21" customHeight="1" x14ac:dyDescent="0.25">
      <c r="A6" s="23" t="s">
        <v>10</v>
      </c>
      <c r="B6" s="99">
        <v>2602</v>
      </c>
      <c r="C6" s="39">
        <f>SUM(D6+E6)</f>
        <v>31</v>
      </c>
      <c r="D6" s="38">
        <v>30</v>
      </c>
      <c r="E6" s="29">
        <v>1</v>
      </c>
      <c r="F6" s="99">
        <v>2502</v>
      </c>
      <c r="G6" s="39">
        <f>SUM(H6+I6)</f>
        <v>29</v>
      </c>
      <c r="H6" s="38">
        <v>29</v>
      </c>
      <c r="I6" s="29">
        <v>0</v>
      </c>
      <c r="J6" s="102">
        <v>2402</v>
      </c>
      <c r="K6" s="2">
        <f>SUM(L6:M6)</f>
        <v>30</v>
      </c>
      <c r="L6" s="41">
        <v>30</v>
      </c>
      <c r="M6" s="40">
        <v>0</v>
      </c>
      <c r="N6" s="118">
        <f>SUM(D11+H11+L11)</f>
        <v>324</v>
      </c>
      <c r="O6" s="121">
        <f>SUM(E11+I11+M11)</f>
        <v>3</v>
      </c>
    </row>
    <row r="7" spans="1:15" ht="21" customHeight="1" x14ac:dyDescent="0.25">
      <c r="A7" s="23"/>
      <c r="B7" s="99">
        <v>2603</v>
      </c>
      <c r="C7" s="39">
        <f t="shared" ref="C7" si="0">SUM(D7+E7)</f>
        <v>30</v>
      </c>
      <c r="D7" s="38">
        <v>30</v>
      </c>
      <c r="E7" s="29">
        <v>0</v>
      </c>
      <c r="F7" s="99">
        <v>2503</v>
      </c>
      <c r="G7" s="39">
        <f t="shared" ref="G7:G9" si="1">SUM(H7+I7)</f>
        <v>30</v>
      </c>
      <c r="H7" s="38">
        <v>30</v>
      </c>
      <c r="I7" s="29">
        <v>0</v>
      </c>
      <c r="J7" s="102">
        <v>2403</v>
      </c>
      <c r="K7" s="2">
        <f>SUM(L7:M7)</f>
        <v>29</v>
      </c>
      <c r="L7" s="41">
        <v>29</v>
      </c>
      <c r="M7" s="40">
        <v>0</v>
      </c>
      <c r="N7" s="119"/>
      <c r="O7" s="122"/>
    </row>
    <row r="8" spans="1:15" ht="21" customHeight="1" x14ac:dyDescent="0.25">
      <c r="A8" s="23"/>
      <c r="B8" s="99"/>
      <c r="C8" s="39"/>
      <c r="D8" s="38"/>
      <c r="E8" s="29"/>
      <c r="F8" s="102">
        <v>2605</v>
      </c>
      <c r="G8" s="39">
        <f t="shared" si="1"/>
        <v>31</v>
      </c>
      <c r="H8" s="41">
        <v>30</v>
      </c>
      <c r="I8" s="40">
        <v>1</v>
      </c>
      <c r="J8" s="100">
        <v>2404</v>
      </c>
      <c r="K8" s="2">
        <f>SUM(L8:M8)</f>
        <v>31</v>
      </c>
      <c r="L8" s="42">
        <v>30</v>
      </c>
      <c r="M8" s="71">
        <v>1</v>
      </c>
      <c r="N8" s="119"/>
      <c r="O8" s="122"/>
    </row>
    <row r="9" spans="1:15" ht="21" customHeight="1" x14ac:dyDescent="0.25">
      <c r="A9" s="23"/>
      <c r="B9" s="99"/>
      <c r="C9" s="39"/>
      <c r="D9" s="38"/>
      <c r="E9" s="29"/>
      <c r="F9" s="102">
        <v>2606</v>
      </c>
      <c r="G9" s="39">
        <f t="shared" si="1"/>
        <v>29</v>
      </c>
      <c r="H9" s="41">
        <v>29</v>
      </c>
      <c r="I9" s="40">
        <v>0</v>
      </c>
      <c r="J9" s="102">
        <v>2505</v>
      </c>
      <c r="K9" s="2">
        <f>SUM(L9:M9)</f>
        <v>30</v>
      </c>
      <c r="L9" s="41">
        <v>30</v>
      </c>
      <c r="M9" s="40">
        <v>0</v>
      </c>
      <c r="N9" s="119"/>
      <c r="O9" s="122"/>
    </row>
    <row r="10" spans="1:15" ht="21" customHeight="1" x14ac:dyDescent="0.25">
      <c r="A10" s="23"/>
      <c r="B10" s="99"/>
      <c r="C10" s="39"/>
      <c r="D10" s="38"/>
      <c r="E10" s="29"/>
      <c r="F10" s="100"/>
      <c r="G10" s="2"/>
      <c r="H10" s="42"/>
      <c r="I10" s="71"/>
      <c r="J10" s="102">
        <v>2506</v>
      </c>
      <c r="K10" s="2">
        <f>SUM(L10:M10)</f>
        <v>27</v>
      </c>
      <c r="L10" s="41">
        <v>27</v>
      </c>
      <c r="M10" s="40">
        <v>0</v>
      </c>
      <c r="N10" s="120"/>
      <c r="O10" s="123"/>
    </row>
    <row r="11" spans="1:15" s="16" customFormat="1" ht="21" customHeight="1" thickBot="1" x14ac:dyDescent="0.3">
      <c r="A11" s="24"/>
      <c r="B11" s="72"/>
      <c r="C11" s="73">
        <f>SUM(C6:C10)</f>
        <v>61</v>
      </c>
      <c r="D11" s="73">
        <f>SUM(D6:D10)</f>
        <v>60</v>
      </c>
      <c r="E11" s="74">
        <f>SUM(E6:E10)</f>
        <v>1</v>
      </c>
      <c r="F11" s="101"/>
      <c r="G11" s="73">
        <f>SUM(G6+G7+G8+G9)</f>
        <v>119</v>
      </c>
      <c r="H11" s="73">
        <f>SUM(H6:H10)</f>
        <v>118</v>
      </c>
      <c r="I11" s="74">
        <f>SUM(I6:I10)</f>
        <v>1</v>
      </c>
      <c r="J11" s="101"/>
      <c r="K11" s="73">
        <f>SUM(K6:K10)</f>
        <v>147</v>
      </c>
      <c r="L11" s="73">
        <f>SUM(L6:L10)</f>
        <v>146</v>
      </c>
      <c r="M11" s="74">
        <f>SUM(M6:M10)</f>
        <v>1</v>
      </c>
      <c r="N11" s="124">
        <f>SUM(N6:O10)</f>
        <v>327</v>
      </c>
      <c r="O11" s="125"/>
    </row>
    <row r="12" spans="1:15" ht="21" customHeight="1" x14ac:dyDescent="0.25">
      <c r="A12" s="23" t="s">
        <v>11</v>
      </c>
      <c r="B12" s="100">
        <v>2601</v>
      </c>
      <c r="C12" s="2">
        <f>SUM(D12+E12)</f>
        <v>25</v>
      </c>
      <c r="D12" s="42">
        <v>25</v>
      </c>
      <c r="E12" s="71">
        <v>0</v>
      </c>
      <c r="F12" s="102">
        <v>2501</v>
      </c>
      <c r="G12" s="2">
        <f>SUM(H12+I12)</f>
        <v>29</v>
      </c>
      <c r="H12" s="41">
        <v>29</v>
      </c>
      <c r="I12" s="40">
        <v>0</v>
      </c>
      <c r="J12" s="100">
        <v>2401</v>
      </c>
      <c r="K12" s="1">
        <f>SUM(L12+M12)</f>
        <v>28</v>
      </c>
      <c r="L12" s="41">
        <v>0</v>
      </c>
      <c r="M12" s="40">
        <v>28</v>
      </c>
      <c r="N12" s="75">
        <f>SUM(D13+H13+L13)</f>
        <v>54</v>
      </c>
      <c r="O12" s="76">
        <f>SUM(E13+I13+M13)</f>
        <v>28</v>
      </c>
    </row>
    <row r="13" spans="1:15" s="16" customFormat="1" ht="21" customHeight="1" thickBot="1" x14ac:dyDescent="0.3">
      <c r="A13" s="24"/>
      <c r="B13" s="101"/>
      <c r="C13" s="2">
        <f t="shared" ref="C13" si="2">SUM(D13+E13)</f>
        <v>25</v>
      </c>
      <c r="D13" s="77">
        <f>SUM(D12:D12)</f>
        <v>25</v>
      </c>
      <c r="E13" s="78">
        <f>SUM(E12:E12)</f>
        <v>0</v>
      </c>
      <c r="F13" s="101"/>
      <c r="G13" s="77">
        <f>SUM(G12:G12)</f>
        <v>29</v>
      </c>
      <c r="H13" s="77">
        <f>SUM(H12:H12)</f>
        <v>29</v>
      </c>
      <c r="I13" s="78">
        <f>SUM(I12:I12)</f>
        <v>0</v>
      </c>
      <c r="J13" s="101"/>
      <c r="K13" s="79">
        <f>SUM(K12)</f>
        <v>28</v>
      </c>
      <c r="L13" s="79">
        <f>SUM(L12)</f>
        <v>0</v>
      </c>
      <c r="M13" s="80">
        <f>SUM(M12)</f>
        <v>28</v>
      </c>
      <c r="N13" s="124">
        <f>SUM(N12:O12)</f>
        <v>82</v>
      </c>
      <c r="O13" s="125"/>
    </row>
    <row r="14" spans="1:15" ht="21" customHeight="1" x14ac:dyDescent="0.25">
      <c r="A14" s="23" t="s">
        <v>12</v>
      </c>
      <c r="B14" s="100">
        <v>2604</v>
      </c>
      <c r="C14" s="2">
        <f>SUM(D14+E14)</f>
        <v>30</v>
      </c>
      <c r="D14" s="42">
        <v>30</v>
      </c>
      <c r="E14" s="71">
        <v>0</v>
      </c>
      <c r="F14" s="100">
        <v>2504</v>
      </c>
      <c r="G14" s="2">
        <f t="shared" ref="G14:G19" si="3">SUM(H14+I14)</f>
        <v>29</v>
      </c>
      <c r="H14" s="42">
        <v>29</v>
      </c>
      <c r="I14" s="71">
        <v>0</v>
      </c>
      <c r="J14" s="100">
        <v>2507</v>
      </c>
      <c r="K14" s="2">
        <f>SUM(L14+M14)</f>
        <v>29</v>
      </c>
      <c r="L14" s="42">
        <v>29</v>
      </c>
      <c r="M14" s="71">
        <v>0</v>
      </c>
      <c r="N14" s="118">
        <f>SUM(D20+H20+L20)</f>
        <v>341</v>
      </c>
      <c r="O14" s="121">
        <f>SUM(E20+I20+M20)</f>
        <v>0</v>
      </c>
    </row>
    <row r="15" spans="1:15" ht="21" customHeight="1" x14ac:dyDescent="0.25">
      <c r="A15" s="23"/>
      <c r="B15" s="47"/>
      <c r="C15" s="2"/>
      <c r="D15" s="41"/>
      <c r="E15" s="40"/>
      <c r="F15" s="100">
        <v>2607</v>
      </c>
      <c r="G15" s="2">
        <f t="shared" si="3"/>
        <v>26</v>
      </c>
      <c r="H15" s="41">
        <v>26</v>
      </c>
      <c r="I15" s="40">
        <v>0</v>
      </c>
      <c r="J15" s="100">
        <v>2508</v>
      </c>
      <c r="K15" s="2">
        <f>SUM(L15+M15)</f>
        <v>30</v>
      </c>
      <c r="L15" s="41">
        <v>30</v>
      </c>
      <c r="M15" s="40">
        <v>0</v>
      </c>
      <c r="N15" s="119"/>
      <c r="O15" s="122"/>
    </row>
    <row r="16" spans="1:15" ht="21" customHeight="1" x14ac:dyDescent="0.25">
      <c r="A16" s="23"/>
      <c r="B16" s="81"/>
      <c r="C16" s="82"/>
      <c r="D16" s="83"/>
      <c r="E16" s="84"/>
      <c r="F16" s="102">
        <v>2608</v>
      </c>
      <c r="G16" s="2">
        <f t="shared" si="3"/>
        <v>30</v>
      </c>
      <c r="H16" s="41">
        <v>30</v>
      </c>
      <c r="I16" s="40">
        <v>0</v>
      </c>
      <c r="J16" s="102">
        <v>2509</v>
      </c>
      <c r="K16" s="2">
        <f>SUM(L16+M16)</f>
        <v>29</v>
      </c>
      <c r="L16" s="41">
        <v>29</v>
      </c>
      <c r="M16" s="40">
        <v>0</v>
      </c>
      <c r="N16" s="119"/>
      <c r="O16" s="122"/>
    </row>
    <row r="17" spans="1:18" ht="21" customHeight="1" x14ac:dyDescent="0.25">
      <c r="A17" s="23"/>
      <c r="B17" s="81"/>
      <c r="C17" s="82"/>
      <c r="D17" s="83"/>
      <c r="E17" s="84"/>
      <c r="F17" s="102">
        <v>2609</v>
      </c>
      <c r="G17" s="2">
        <f t="shared" si="3"/>
        <v>25</v>
      </c>
      <c r="H17" s="41">
        <v>25</v>
      </c>
      <c r="I17" s="40">
        <v>0</v>
      </c>
      <c r="J17" s="102">
        <v>2510</v>
      </c>
      <c r="K17" s="2">
        <f>SUM(L17+M17)</f>
        <v>28</v>
      </c>
      <c r="L17" s="41">
        <v>28</v>
      </c>
      <c r="M17" s="40">
        <v>0</v>
      </c>
      <c r="N17" s="119"/>
      <c r="O17" s="122"/>
    </row>
    <row r="18" spans="1:18" ht="21" customHeight="1" x14ac:dyDescent="0.25">
      <c r="A18" s="43"/>
      <c r="B18" s="85"/>
      <c r="C18" s="86"/>
      <c r="D18" s="87"/>
      <c r="E18" s="88"/>
      <c r="F18" s="102">
        <v>2610</v>
      </c>
      <c r="G18" s="2">
        <f t="shared" si="3"/>
        <v>30</v>
      </c>
      <c r="H18" s="41">
        <v>30</v>
      </c>
      <c r="I18" s="46">
        <v>0</v>
      </c>
      <c r="J18" s="102">
        <v>2511</v>
      </c>
      <c r="K18" s="2">
        <f>SUM(L18+M18)</f>
        <v>25</v>
      </c>
      <c r="L18" s="41">
        <v>25</v>
      </c>
      <c r="M18" s="46">
        <v>0</v>
      </c>
      <c r="N18" s="119"/>
      <c r="O18" s="122"/>
    </row>
    <row r="19" spans="1:18" ht="21" customHeight="1" x14ac:dyDescent="0.25">
      <c r="A19" s="43"/>
      <c r="B19" s="85"/>
      <c r="C19" s="86"/>
      <c r="D19" s="87"/>
      <c r="E19" s="88"/>
      <c r="F19" s="103">
        <v>2611</v>
      </c>
      <c r="G19" s="2">
        <f t="shared" si="3"/>
        <v>30</v>
      </c>
      <c r="H19" s="45">
        <v>30</v>
      </c>
      <c r="I19" s="46">
        <v>0</v>
      </c>
      <c r="J19" s="103"/>
      <c r="K19" s="44"/>
      <c r="L19" s="45"/>
      <c r="M19" s="46"/>
      <c r="N19" s="120"/>
      <c r="O19" s="123"/>
    </row>
    <row r="20" spans="1:18" ht="20.25" customHeight="1" thickBot="1" x14ac:dyDescent="0.3">
      <c r="A20" s="25"/>
      <c r="B20" s="89"/>
      <c r="C20" s="90">
        <f>SUM(C14:C19)</f>
        <v>30</v>
      </c>
      <c r="D20" s="90">
        <f>SUM(D14:D19)</f>
        <v>30</v>
      </c>
      <c r="E20" s="91">
        <f>SUM(E14:E19)</f>
        <v>0</v>
      </c>
      <c r="F20" s="92"/>
      <c r="G20" s="90">
        <f>SUM(G14:G19)</f>
        <v>170</v>
      </c>
      <c r="H20" s="90">
        <f>SUM(H14:H19)</f>
        <v>170</v>
      </c>
      <c r="I20" s="91">
        <f>SUM(I14:I19)</f>
        <v>0</v>
      </c>
      <c r="J20" s="92"/>
      <c r="K20" s="90">
        <f>SUM(K14:K19)</f>
        <v>141</v>
      </c>
      <c r="L20" s="90">
        <f>SUM(L14:L19)</f>
        <v>141</v>
      </c>
      <c r="M20" s="91">
        <f>SUM(M14:M19)</f>
        <v>0</v>
      </c>
      <c r="N20" s="124">
        <f>SUM(N14+O14)</f>
        <v>341</v>
      </c>
      <c r="O20" s="125"/>
    </row>
    <row r="21" spans="1:18" ht="21" customHeight="1" x14ac:dyDescent="0.25">
      <c r="A21" s="23" t="s">
        <v>13</v>
      </c>
      <c r="B21" s="93"/>
      <c r="C21" s="94"/>
      <c r="D21" s="95"/>
      <c r="E21" s="96"/>
      <c r="F21" s="102">
        <v>2612</v>
      </c>
      <c r="G21" s="1">
        <f>SUM(H21+I21)</f>
        <v>31</v>
      </c>
      <c r="H21" s="41">
        <v>0</v>
      </c>
      <c r="I21" s="40">
        <v>31</v>
      </c>
      <c r="J21" s="102">
        <v>2512</v>
      </c>
      <c r="K21" s="1">
        <f>SUM(L21+M21)</f>
        <v>30</v>
      </c>
      <c r="L21" s="41">
        <v>0</v>
      </c>
      <c r="M21" s="40">
        <v>30</v>
      </c>
      <c r="N21" s="75">
        <f>SUM(H22+L22)</f>
        <v>0</v>
      </c>
      <c r="O21" s="76">
        <f>SUM(I22+M22)</f>
        <v>61</v>
      </c>
    </row>
    <row r="22" spans="1:18" ht="21" customHeight="1" thickBot="1" x14ac:dyDescent="0.3">
      <c r="A22" s="25"/>
      <c r="B22" s="72"/>
      <c r="C22" s="97"/>
      <c r="D22" s="97"/>
      <c r="E22" s="98"/>
      <c r="F22" s="89"/>
      <c r="G22" s="90">
        <f>SUM(H20+I20)</f>
        <v>170</v>
      </c>
      <c r="H22" s="90">
        <f>SUM(H21:H21)</f>
        <v>0</v>
      </c>
      <c r="I22" s="91">
        <f>SUM(I21:I21)</f>
        <v>31</v>
      </c>
      <c r="J22" s="92"/>
      <c r="K22" s="90">
        <f>SUM(K21)</f>
        <v>30</v>
      </c>
      <c r="L22" s="90">
        <f>SUM(L21)</f>
        <v>0</v>
      </c>
      <c r="M22" s="91">
        <v>30</v>
      </c>
      <c r="N22" s="124">
        <f>SUM(N21:O21)</f>
        <v>61</v>
      </c>
      <c r="O22" s="125"/>
      <c r="R22" t="s">
        <v>14</v>
      </c>
    </row>
    <row r="23" spans="1:18" ht="21" customHeight="1" x14ac:dyDescent="0.25">
      <c r="A23" s="26"/>
      <c r="B23" s="31"/>
      <c r="C23" s="21"/>
      <c r="D23" s="20"/>
      <c r="E23" s="32"/>
      <c r="F23" s="33"/>
      <c r="G23" s="19"/>
      <c r="H23" s="22"/>
      <c r="I23" s="34"/>
      <c r="J23" s="33"/>
      <c r="K23" s="19"/>
      <c r="L23" s="22"/>
      <c r="M23" s="34"/>
      <c r="N23" s="66">
        <f>SUM(N6+N12+N14+N21)</f>
        <v>719</v>
      </c>
      <c r="O23" s="67">
        <f>SUM(O6+O12+O14+O21)</f>
        <v>92</v>
      </c>
    </row>
    <row r="24" spans="1:18" ht="21" customHeight="1" x14ac:dyDescent="0.25">
      <c r="A24" s="58" t="s">
        <v>15</v>
      </c>
      <c r="B24" s="59"/>
      <c r="C24" s="53">
        <f>SUM(C11+C13+C20)</f>
        <v>116</v>
      </c>
      <c r="D24" s="60">
        <f>SUM(D11+D13+D20)</f>
        <v>115</v>
      </c>
      <c r="E24" s="61">
        <f>SUM(E11+E13+E20)</f>
        <v>1</v>
      </c>
      <c r="F24" s="62"/>
      <c r="G24" s="3">
        <f>SUM(G11+G13+G20+G22)</f>
        <v>488</v>
      </c>
      <c r="H24" s="63">
        <f>SUM(H11+H13+H20+H22)</f>
        <v>317</v>
      </c>
      <c r="I24" s="64">
        <f>SUM(I11+I13+I20+I22)</f>
        <v>32</v>
      </c>
      <c r="J24" s="62"/>
      <c r="K24" s="3">
        <f>SUM(K11+K13+K20+K22)</f>
        <v>346</v>
      </c>
      <c r="L24" s="63">
        <f>SUM(L11+L13+L20+L22)</f>
        <v>287</v>
      </c>
      <c r="M24" s="64">
        <f>SUM(M11+M13+M22)</f>
        <v>59</v>
      </c>
      <c r="N24" s="116">
        <f>SUM(N11+N13+N20+N22)</f>
        <v>811</v>
      </c>
      <c r="O24" s="117"/>
    </row>
    <row r="25" spans="1:18" ht="21" customHeight="1" x14ac:dyDescent="0.25">
      <c r="A25" s="54" t="s">
        <v>16</v>
      </c>
      <c r="B25" s="55"/>
      <c r="C25" s="52">
        <f>SUM(E25+D25)</f>
        <v>1</v>
      </c>
      <c r="D25" s="56">
        <v>1</v>
      </c>
      <c r="E25" s="57">
        <v>0</v>
      </c>
      <c r="F25" s="48"/>
      <c r="G25" s="49">
        <f>SUM(H25,I25)</f>
        <v>0</v>
      </c>
      <c r="H25" s="50">
        <v>0</v>
      </c>
      <c r="I25" s="51">
        <v>0</v>
      </c>
      <c r="J25" s="48"/>
      <c r="K25" s="49">
        <v>0</v>
      </c>
      <c r="L25" s="50">
        <v>0</v>
      </c>
      <c r="M25" s="51">
        <v>0</v>
      </c>
      <c r="N25" s="116">
        <f>SUM(C25,G25,K25)</f>
        <v>1</v>
      </c>
      <c r="O25" s="117"/>
    </row>
    <row r="26" spans="1:18" ht="21" customHeight="1" thickBot="1" x14ac:dyDescent="0.3">
      <c r="A26" s="24" t="s">
        <v>15</v>
      </c>
      <c r="B26" s="104"/>
      <c r="C26" s="18">
        <f>SUM(C24:C25)</f>
        <v>117</v>
      </c>
      <c r="D26" s="18">
        <f>SUM(D24:D25)</f>
        <v>116</v>
      </c>
      <c r="E26" s="30">
        <f>SUM(E11+E13+E20)</f>
        <v>1</v>
      </c>
      <c r="F26" s="35"/>
      <c r="G26" s="18">
        <f>SUM(H26+I26)</f>
        <v>349</v>
      </c>
      <c r="H26" s="18">
        <f>SUM(H24:H25)</f>
        <v>317</v>
      </c>
      <c r="I26" s="30">
        <f>SUM(I24:I25)</f>
        <v>32</v>
      </c>
      <c r="J26" s="35"/>
      <c r="K26" s="18">
        <f>SUM(K24:K25)</f>
        <v>346</v>
      </c>
      <c r="L26" s="18">
        <f>SUM(L24+L25)</f>
        <v>287</v>
      </c>
      <c r="M26" s="36">
        <f>SUM(M11+M13+M20+M22)</f>
        <v>59</v>
      </c>
      <c r="N26" s="114">
        <f>SUM(C26+G26+K26)</f>
        <v>812</v>
      </c>
      <c r="O26" s="115"/>
    </row>
    <row r="27" spans="1:18" ht="21" customHeight="1" x14ac:dyDescent="0.2">
      <c r="A27" s="4"/>
      <c r="B27" s="4"/>
      <c r="C27" s="126"/>
      <c r="D27" s="126"/>
      <c r="E27" s="126"/>
      <c r="F27" s="5"/>
      <c r="G27" s="4"/>
      <c r="H27" s="4"/>
      <c r="I27" s="4"/>
      <c r="J27" s="4"/>
      <c r="K27" s="4"/>
    </row>
    <row r="28" spans="1:18" ht="21" customHeight="1" x14ac:dyDescent="0.25">
      <c r="A28" s="127"/>
      <c r="B28" s="128"/>
      <c r="C28" s="128"/>
      <c r="D28" s="128"/>
      <c r="E28" s="128"/>
      <c r="F28" s="129"/>
      <c r="G28" s="129"/>
      <c r="H28" s="129"/>
      <c r="K28" s="4"/>
    </row>
    <row r="29" spans="1:18" ht="21" customHeight="1" x14ac:dyDescent="0.2">
      <c r="A29" s="130"/>
      <c r="B29" s="130"/>
      <c r="C29" s="131"/>
      <c r="D29" s="131"/>
      <c r="E29" s="131"/>
      <c r="F29" s="132"/>
      <c r="G29" s="132"/>
      <c r="H29" s="132"/>
      <c r="K29" s="4"/>
    </row>
    <row r="30" spans="1:18" ht="21" customHeight="1" x14ac:dyDescent="0.25">
      <c r="A30" s="130"/>
      <c r="B30" s="128"/>
      <c r="C30" s="131"/>
      <c r="D30" s="127"/>
      <c r="E30" s="130"/>
      <c r="F30" s="132"/>
      <c r="G30" s="132"/>
      <c r="H30" s="132"/>
      <c r="K30" s="4"/>
    </row>
    <row r="31" spans="1:18" ht="18" customHeight="1" x14ac:dyDescent="0.25">
      <c r="A31" s="130"/>
      <c r="B31" s="128"/>
      <c r="C31" s="131"/>
      <c r="D31" s="131"/>
      <c r="E31" s="131"/>
      <c r="F31" s="127"/>
      <c r="G31" s="130"/>
      <c r="H31" s="131"/>
      <c r="I31" s="7"/>
      <c r="J31" s="7"/>
      <c r="K31" s="4"/>
    </row>
    <row r="32" spans="1:18" ht="18" customHeight="1" x14ac:dyDescent="0.25">
      <c r="A32" s="130"/>
      <c r="B32" s="128"/>
      <c r="C32" s="131"/>
      <c r="D32" s="131"/>
      <c r="E32" s="131"/>
      <c r="F32" s="127"/>
      <c r="G32" s="130"/>
      <c r="H32" s="131"/>
      <c r="I32" s="7"/>
      <c r="J32" s="7"/>
      <c r="K32" s="4"/>
    </row>
    <row r="34" spans="1:11" ht="18" customHeight="1" x14ac:dyDescent="0.25">
      <c r="A34" s="6"/>
      <c r="B34" s="8"/>
      <c r="C34" s="8"/>
      <c r="D34" s="9"/>
      <c r="E34" s="10"/>
      <c r="F34" s="10"/>
      <c r="G34" s="10"/>
      <c r="H34" s="10"/>
      <c r="I34" s="10"/>
      <c r="J34" s="11"/>
      <c r="K34" s="4"/>
    </row>
    <row r="36" spans="1:11" ht="18" customHeight="1" x14ac:dyDescent="0.2">
      <c r="A36" s="6"/>
      <c r="G36" s="12"/>
      <c r="K36" s="4"/>
    </row>
    <row r="37" spans="1:11" ht="12.75" customHeight="1" x14ac:dyDescent="0.2">
      <c r="A37" s="13"/>
      <c r="K37" s="4"/>
    </row>
    <row r="38" spans="1:11" x14ac:dyDescent="0.2">
      <c r="A38" s="65"/>
    </row>
    <row r="39" spans="1:11" x14ac:dyDescent="0.2">
      <c r="A39" s="14"/>
    </row>
    <row r="40" spans="1:11" x14ac:dyDescent="0.2">
      <c r="A40" s="37"/>
    </row>
    <row r="41" spans="1:11" s="13" customFormat="1" x14ac:dyDescent="0.2">
      <c r="A41" s="68"/>
    </row>
    <row r="42" spans="1:11" x14ac:dyDescent="0.2">
      <c r="A42" s="70"/>
    </row>
    <row r="43" spans="1:11" x14ac:dyDescent="0.2">
      <c r="A43" s="70"/>
    </row>
    <row r="44" spans="1:11" ht="10.9" customHeight="1" x14ac:dyDescent="0.2">
      <c r="A44" s="70"/>
    </row>
    <row r="45" spans="1:11" hidden="1" x14ac:dyDescent="0.2">
      <c r="A45" s="15"/>
    </row>
    <row r="46" spans="1:11" hidden="1" x14ac:dyDescent="0.2">
      <c r="A46" s="15"/>
    </row>
    <row r="47" spans="1:11" hidden="1" x14ac:dyDescent="0.2">
      <c r="A47" s="15"/>
    </row>
    <row r="48" spans="1:11" x14ac:dyDescent="0.2">
      <c r="A48" s="15"/>
    </row>
    <row r="49" spans="1:1" x14ac:dyDescent="0.2">
      <c r="A49" s="15"/>
    </row>
    <row r="50" spans="1:1" x14ac:dyDescent="0.2">
      <c r="A50" s="15"/>
    </row>
    <row r="51" spans="1:1" x14ac:dyDescent="0.2">
      <c r="A51" s="15"/>
    </row>
    <row r="52" spans="1:1" x14ac:dyDescent="0.2">
      <c r="A52" s="15"/>
    </row>
    <row r="53" spans="1:1" x14ac:dyDescent="0.2">
      <c r="A53" s="15"/>
    </row>
    <row r="54" spans="1:1" x14ac:dyDescent="0.2">
      <c r="A54" s="15"/>
    </row>
    <row r="55" spans="1:1" x14ac:dyDescent="0.2">
      <c r="A55" s="69"/>
    </row>
    <row r="56" spans="1:1" x14ac:dyDescent="0.2">
      <c r="A56" s="15"/>
    </row>
    <row r="57" spans="1:1" x14ac:dyDescent="0.2">
      <c r="A57" s="15"/>
    </row>
    <row r="58" spans="1:1" x14ac:dyDescent="0.2">
      <c r="A58" s="15"/>
    </row>
    <row r="59" spans="1:1" x14ac:dyDescent="0.2">
      <c r="A59" s="15"/>
    </row>
  </sheetData>
  <mergeCells count="23">
    <mergeCell ref="F28:H28"/>
    <mergeCell ref="F29:H29"/>
    <mergeCell ref="F30:H30"/>
    <mergeCell ref="N20:O20"/>
    <mergeCell ref="N22:O22"/>
    <mergeCell ref="N24:O24"/>
    <mergeCell ref="N25:O25"/>
    <mergeCell ref="N26:O26"/>
    <mergeCell ref="C27:E27"/>
    <mergeCell ref="N6:N10"/>
    <mergeCell ref="O6:O10"/>
    <mergeCell ref="N11:O11"/>
    <mergeCell ref="N13:O13"/>
    <mergeCell ref="N14:N19"/>
    <mergeCell ref="O14:O19"/>
    <mergeCell ref="A1:O1"/>
    <mergeCell ref="A2:O2"/>
    <mergeCell ref="A3:O3"/>
    <mergeCell ref="A4:A5"/>
    <mergeCell ref="B4:E4"/>
    <mergeCell ref="F4:I4"/>
    <mergeCell ref="J4:M4"/>
    <mergeCell ref="N4:O4"/>
  </mergeCells>
  <pageMargins left="0.37" right="0.27559055118110237" top="0.31496062992125984" bottom="0.51181102362204722" header="0.27559055118110237" footer="0.51181102362204722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октябрь 26 </vt:lpstr>
      <vt:lpstr>Лист1</vt:lpstr>
      <vt:lpstr>'октябрь 26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2026-10-06T10:04:58Z</cp:lastPrinted>
  <dcterms:created xsi:type="dcterms:W3CDTF">2023-09-13T09:24:28Z</dcterms:created>
  <dcterms:modified xsi:type="dcterms:W3CDTF">2026-10-06T10:26:59Z</dcterms:modified>
</cp:coreProperties>
</file>